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\Dropbox\EOU\BA 346 - internet marketing\2019 SU - online\"/>
    </mc:Choice>
  </mc:AlternateContent>
  <xr:revisionPtr revIDLastSave="0" documentId="13_ncr:1_{B615F382-B1A3-44C8-8D44-0D51867E979C}" xr6:coauthVersionLast="44" xr6:coauthVersionMax="44" xr10:uidLastSave="{00000000-0000-0000-0000-000000000000}"/>
  <bookViews>
    <workbookView xWindow="15" yWindow="2175" windowWidth="23460" windowHeight="13425" xr2:uid="{927AC7DE-58C0-44AE-A93E-DF11CE84E63A}"/>
  </bookViews>
  <sheets>
    <sheet name="market size" sheetId="1" r:id="rId1"/>
    <sheet name="market potenti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G5" i="2" s="1"/>
  <c r="E5" i="1"/>
  <c r="I18" i="1"/>
  <c r="J18" i="1"/>
  <c r="C10" i="1"/>
  <c r="C11" i="1"/>
  <c r="C12" i="1"/>
  <c r="C13" i="1"/>
  <c r="C14" i="1"/>
  <c r="C15" i="1"/>
  <c r="C9" i="1"/>
  <c r="H5" i="2" l="1"/>
  <c r="I5" i="2"/>
  <c r="D6" i="2"/>
  <c r="D10" i="2"/>
  <c r="E5" i="2"/>
  <c r="F5" i="2"/>
  <c r="D8" i="2"/>
  <c r="D12" i="2"/>
  <c r="D7" i="2"/>
  <c r="D11" i="2"/>
  <c r="D9" i="2"/>
  <c r="D13" i="2"/>
  <c r="J12" i="1"/>
  <c r="J13" i="1"/>
  <c r="J11" i="1"/>
  <c r="B18" i="1"/>
  <c r="D5" i="1"/>
  <c r="E8" i="2" l="1"/>
  <c r="G8" i="2"/>
  <c r="I8" i="2"/>
  <c r="H8" i="2"/>
  <c r="F8" i="2"/>
  <c r="I7" i="2"/>
  <c r="H7" i="2"/>
  <c r="G7" i="2"/>
  <c r="F7" i="2"/>
  <c r="E7" i="2"/>
  <c r="E12" i="2"/>
  <c r="I12" i="2"/>
  <c r="H12" i="2"/>
  <c r="G12" i="2"/>
  <c r="F12" i="2"/>
  <c r="G13" i="2"/>
  <c r="E13" i="2"/>
  <c r="H13" i="2"/>
  <c r="F13" i="2"/>
  <c r="I13" i="2"/>
  <c r="I10" i="2"/>
  <c r="G10" i="2"/>
  <c r="F10" i="2"/>
  <c r="H10" i="2"/>
  <c r="E10" i="2"/>
  <c r="G9" i="2"/>
  <c r="E9" i="2"/>
  <c r="F9" i="2"/>
  <c r="I9" i="2"/>
  <c r="H9" i="2"/>
  <c r="I6" i="2"/>
  <c r="G6" i="2"/>
  <c r="F6" i="2"/>
  <c r="H6" i="2"/>
  <c r="E6" i="2"/>
  <c r="E11" i="2"/>
  <c r="I11" i="2"/>
  <c r="H11" i="2"/>
  <c r="G11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E5" authorId="0" shapeId="0" xr:uid="{7594C69A-1466-432C-B46B-8CB3C32E86D7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based on county data</t>
        </r>
      </text>
    </comment>
  </commentList>
</comments>
</file>

<file path=xl/sharedStrings.xml><?xml version="1.0" encoding="utf-8"?>
<sst xmlns="http://schemas.openxmlformats.org/spreadsheetml/2006/main" count="30" uniqueCount="29">
  <si>
    <t>Women</t>
  </si>
  <si>
    <t>https://www.unitedstateszipcodes.org/97850/#stats</t>
  </si>
  <si>
    <t>Axciom</t>
  </si>
  <si>
    <t>18 - 25</t>
  </si>
  <si>
    <t>26 - 35</t>
  </si>
  <si>
    <t>36 - 45</t>
  </si>
  <si>
    <t>46 - 55</t>
  </si>
  <si>
    <t>56 - 65</t>
  </si>
  <si>
    <t>66 - 75</t>
  </si>
  <si>
    <t>76+</t>
  </si>
  <si>
    <t>0 - 29K</t>
  </si>
  <si>
    <t>to 39K</t>
  </si>
  <si>
    <t>to 49K</t>
  </si>
  <si>
    <t>to 74K</t>
  </si>
  <si>
    <t>to 99K</t>
  </si>
  <si>
    <t>100K +</t>
  </si>
  <si>
    <t>La Grande, OR</t>
  </si>
  <si>
    <t>Total</t>
  </si>
  <si>
    <t xml:space="preserve">  10 mile radius of 1907 4th Street</t>
  </si>
  <si>
    <t>What is the ASP</t>
  </si>
  <si>
    <t>penetration</t>
  </si>
  <si>
    <t>weeks</t>
  </si>
  <si>
    <t>$ purshases/week</t>
  </si>
  <si>
    <t>sum</t>
  </si>
  <si>
    <t>core</t>
  </si>
  <si>
    <t>extended</t>
  </si>
  <si>
    <t xml:space="preserve"> cencus estimate</t>
  </si>
  <si>
    <t>100% penetration</t>
  </si>
  <si>
    <t>shoppers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</si>
</sst>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9" fontId="0" fillId="0" borderId="0" xfId="2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applyFill="1"/>
    <xf numFmtId="9" fontId="2" fillId="0" borderId="0" xfId="2" applyFont="1" applyAlignment="1">
      <alignment horizontal="center"/>
    </xf>
    <xf numFmtId="0" fontId="5" fillId="0" borderId="0" xfId="4"/>
    <xf numFmtId="9" fontId="5" fillId="0" borderId="0" xfId="4" applyNumberFormat="1"/>
    <xf numFmtId="0" fontId="5" fillId="0" borderId="0" xfId="4" applyAlignment="1">
      <alignment horizontal="center"/>
    </xf>
    <xf numFmtId="167" fontId="0" fillId="0" borderId="0" xfId="3" applyNumberFormat="1" applyFont="1"/>
    <xf numFmtId="0" fontId="6" fillId="0" borderId="0" xfId="0" applyFont="1"/>
    <xf numFmtId="37" fontId="6" fillId="0" borderId="0" xfId="3" applyNumberFormat="1" applyFont="1" applyAlignment="1">
      <alignment horizontal="center"/>
    </xf>
    <xf numFmtId="164" fontId="6" fillId="0" borderId="0" xfId="1" applyNumberFormat="1" applyFont="1"/>
    <xf numFmtId="3" fontId="6" fillId="0" borderId="0" xfId="0" applyNumberFormat="1" applyFont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irmail.com/" TargetMode="External"/><Relationship Id="rId2" Type="http://schemas.openxmlformats.org/officeDocument/2006/relationships/hyperlink" Target="https://factfinder.census.gov/faces/tableservices/jsf/pages/productview.xhtml?src=bkmk" TargetMode="External"/><Relationship Id="rId1" Type="http://schemas.openxmlformats.org/officeDocument/2006/relationships/hyperlink" Target="https://factfinder.census.gov/faces/tableservices/jsf/pages/productview.xhtml?src=bkm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4641-8575-4493-96A5-717EA53A595A}">
  <dimension ref="A1:J38"/>
  <sheetViews>
    <sheetView tabSelected="1" workbookViewId="0">
      <selection activeCell="J18" sqref="J18"/>
    </sheetView>
  </sheetViews>
  <sheetFormatPr defaultRowHeight="15" x14ac:dyDescent="0.25"/>
  <cols>
    <col min="1" max="2" width="8.28515625" customWidth="1"/>
    <col min="3" max="3" width="4.5703125" customWidth="1"/>
    <col min="4" max="4" width="10.5703125" bestFit="1" customWidth="1"/>
    <col min="11" max="11" width="10.7109375" bestFit="1" customWidth="1"/>
    <col min="12" max="12" width="9.28515625" bestFit="1" customWidth="1"/>
    <col min="13" max="14" width="12.7109375" bestFit="1" customWidth="1"/>
    <col min="15" max="15" width="14.85546875" bestFit="1" customWidth="1"/>
  </cols>
  <sheetData>
    <row r="1" spans="1:10" x14ac:dyDescent="0.25">
      <c r="A1" t="s">
        <v>16</v>
      </c>
    </row>
    <row r="3" spans="1:10" x14ac:dyDescent="0.25">
      <c r="A3" t="s">
        <v>17</v>
      </c>
      <c r="D3" s="15">
        <v>13271</v>
      </c>
      <c r="E3">
        <v>2018</v>
      </c>
      <c r="F3" s="9" t="s">
        <v>26</v>
      </c>
    </row>
    <row r="5" spans="1:10" x14ac:dyDescent="0.25">
      <c r="A5" t="s">
        <v>0</v>
      </c>
      <c r="D5" s="2">
        <f>D3*E5</f>
        <v>6731.433060376914</v>
      </c>
      <c r="E5" s="10">
        <f>12946/25523</f>
        <v>0.507228774046938</v>
      </c>
    </row>
    <row r="6" spans="1:10" x14ac:dyDescent="0.25">
      <c r="D6" s="2">
        <v>4885</v>
      </c>
      <c r="E6" s="11" t="s">
        <v>2</v>
      </c>
      <c r="F6" t="s">
        <v>18</v>
      </c>
    </row>
    <row r="8" spans="1:10" x14ac:dyDescent="0.25"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23</v>
      </c>
    </row>
    <row r="9" spans="1:10" x14ac:dyDescent="0.25">
      <c r="A9" t="s">
        <v>3</v>
      </c>
      <c r="B9" s="6">
        <v>308</v>
      </c>
      <c r="C9" s="8">
        <f>B9/$B$18</f>
        <v>5.637927878455061E-2</v>
      </c>
      <c r="D9">
        <v>44</v>
      </c>
      <c r="E9">
        <v>37</v>
      </c>
      <c r="F9">
        <v>42</v>
      </c>
      <c r="G9">
        <v>58</v>
      </c>
      <c r="H9">
        <v>21</v>
      </c>
      <c r="I9">
        <v>29</v>
      </c>
      <c r="J9" s="6"/>
    </row>
    <row r="10" spans="1:10" x14ac:dyDescent="0.25">
      <c r="A10" t="s">
        <v>4</v>
      </c>
      <c r="B10" s="6">
        <v>776</v>
      </c>
      <c r="C10" s="8">
        <f t="shared" ref="C10:C15" si="0">B10/$B$18</f>
        <v>0.1420464946000366</v>
      </c>
      <c r="D10">
        <v>124</v>
      </c>
      <c r="E10">
        <v>117</v>
      </c>
      <c r="F10">
        <v>133</v>
      </c>
      <c r="G10">
        <v>163</v>
      </c>
      <c r="H10">
        <v>56</v>
      </c>
      <c r="I10">
        <v>57</v>
      </c>
      <c r="J10" s="6"/>
    </row>
    <row r="11" spans="1:10" x14ac:dyDescent="0.25">
      <c r="A11" t="s">
        <v>5</v>
      </c>
      <c r="B11" s="6">
        <v>776</v>
      </c>
      <c r="C11" s="8">
        <f t="shared" si="0"/>
        <v>0.1420464946000366</v>
      </c>
      <c r="D11">
        <v>137</v>
      </c>
      <c r="E11" s="4">
        <v>145</v>
      </c>
      <c r="F11" s="4">
        <v>166</v>
      </c>
      <c r="G11" s="4">
        <v>182</v>
      </c>
      <c r="H11" s="4">
        <v>46</v>
      </c>
      <c r="I11" s="4">
        <v>55</v>
      </c>
      <c r="J11" s="6">
        <f>SUM(E11:I11)</f>
        <v>594</v>
      </c>
    </row>
    <row r="12" spans="1:10" x14ac:dyDescent="0.25">
      <c r="A12" t="s">
        <v>6</v>
      </c>
      <c r="B12" s="6">
        <v>777</v>
      </c>
      <c r="C12" s="8">
        <f t="shared" si="0"/>
        <v>0.14222954420647996</v>
      </c>
      <c r="D12">
        <v>135</v>
      </c>
      <c r="E12" s="4">
        <v>90</v>
      </c>
      <c r="F12" s="7">
        <v>140</v>
      </c>
      <c r="G12" s="7">
        <v>213</v>
      </c>
      <c r="H12" s="7">
        <v>75</v>
      </c>
      <c r="I12" s="7">
        <v>90</v>
      </c>
      <c r="J12" s="6">
        <f t="shared" ref="J12:J13" si="1">SUM(E12:I12)</f>
        <v>608</v>
      </c>
    </row>
    <row r="13" spans="1:10" x14ac:dyDescent="0.25">
      <c r="A13" t="s">
        <v>7</v>
      </c>
      <c r="B13" s="6">
        <v>1052</v>
      </c>
      <c r="C13" s="8">
        <f t="shared" si="0"/>
        <v>0.19256818597840014</v>
      </c>
      <c r="D13">
        <v>145</v>
      </c>
      <c r="E13" s="4">
        <v>116</v>
      </c>
      <c r="F13" s="7">
        <v>182</v>
      </c>
      <c r="G13" s="7">
        <v>289</v>
      </c>
      <c r="H13" s="7">
        <v>123</v>
      </c>
      <c r="I13" s="7">
        <v>166</v>
      </c>
      <c r="J13" s="6">
        <f t="shared" si="1"/>
        <v>876</v>
      </c>
    </row>
    <row r="14" spans="1:10" x14ac:dyDescent="0.25">
      <c r="A14" t="s">
        <v>8</v>
      </c>
      <c r="B14" s="6">
        <v>903</v>
      </c>
      <c r="C14" s="8">
        <f t="shared" si="0"/>
        <v>0.16529379461834157</v>
      </c>
      <c r="D14">
        <v>178</v>
      </c>
      <c r="E14">
        <v>115</v>
      </c>
      <c r="F14">
        <v>142</v>
      </c>
      <c r="G14">
        <v>222</v>
      </c>
      <c r="H14">
        <v>103</v>
      </c>
      <c r="I14">
        <v>134</v>
      </c>
      <c r="J14" s="6"/>
    </row>
    <row r="15" spans="1:10" x14ac:dyDescent="0.25">
      <c r="A15" t="s">
        <v>9</v>
      </c>
      <c r="B15" s="6">
        <v>871</v>
      </c>
      <c r="C15" s="8">
        <f t="shared" si="0"/>
        <v>0.15943620721215448</v>
      </c>
      <c r="D15">
        <v>339</v>
      </c>
      <c r="E15">
        <v>166</v>
      </c>
      <c r="F15">
        <v>136</v>
      </c>
      <c r="G15">
        <v>152</v>
      </c>
      <c r="H15">
        <v>46</v>
      </c>
      <c r="I15">
        <v>42</v>
      </c>
      <c r="J15" s="6"/>
    </row>
    <row r="16" spans="1:10" ht="8.25" customHeight="1" x14ac:dyDescent="0.25">
      <c r="B16" s="6"/>
      <c r="C16" s="8"/>
      <c r="J16" s="6"/>
    </row>
    <row r="17" spans="1:10" x14ac:dyDescent="0.25">
      <c r="B17" s="6"/>
      <c r="G17" t="s">
        <v>27</v>
      </c>
      <c r="I17" s="3" t="s">
        <v>24</v>
      </c>
      <c r="J17" s="6" t="s">
        <v>25</v>
      </c>
    </row>
    <row r="18" spans="1:10" x14ac:dyDescent="0.25">
      <c r="B18" s="6">
        <f>SUM(B9:B15)</f>
        <v>5463</v>
      </c>
      <c r="I18" s="6">
        <f>SUM(F12:I13)</f>
        <v>1278</v>
      </c>
      <c r="J18" s="6">
        <f>SUM(J9:J15)</f>
        <v>2078</v>
      </c>
    </row>
    <row r="31" spans="1:10" x14ac:dyDescent="0.25">
      <c r="A31" t="s">
        <v>19</v>
      </c>
      <c r="J31" s="6"/>
    </row>
    <row r="32" spans="1:10" x14ac:dyDescent="0.25">
      <c r="J32" s="6"/>
    </row>
    <row r="33" spans="1:10" x14ac:dyDescent="0.25">
      <c r="J33" s="6"/>
    </row>
    <row r="34" spans="1:10" x14ac:dyDescent="0.25">
      <c r="J34" s="6"/>
    </row>
    <row r="38" spans="1:10" x14ac:dyDescent="0.25">
      <c r="A38" t="s">
        <v>1</v>
      </c>
    </row>
  </sheetData>
  <hyperlinks>
    <hyperlink ref="F3" r:id="rId1" xr:uid="{D6D5B30A-E821-44F0-B7F8-43B2D7E2A618}"/>
    <hyperlink ref="E5" r:id="rId2" display="https://factfinder.census.gov/faces/tableservices/jsf/pages/productview.xhtml?src=bkmk" xr:uid="{AA9B8C64-F57A-453B-B301-43D8DD656E01}"/>
    <hyperlink ref="E6" r:id="rId3" xr:uid="{F751A6C0-0579-4582-875A-EF3449CC275F}"/>
  </hyperlinks>
  <pageMargins left="0.7" right="0.7" top="0.75" bottom="0.75" header="0.3" footer="0.3"/>
  <pageSetup paperSize="271" orientation="landscape" horizontalDpi="300" verticalDpi="300" r:id="rId4"/>
  <ignoredErrors>
    <ignoredError sqref="J11:J13" formulaRange="1"/>
  </ignoredError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C4D1-1A09-4EF9-9F0D-9B709ACFB3F5}">
  <dimension ref="A1:I13"/>
  <sheetViews>
    <sheetView workbookViewId="0">
      <selection activeCell="F23" sqref="F23"/>
    </sheetView>
  </sheetViews>
  <sheetFormatPr defaultRowHeight="15" x14ac:dyDescent="0.25"/>
  <cols>
    <col min="5" max="9" width="12.5703125" customWidth="1"/>
  </cols>
  <sheetData>
    <row r="1" spans="1:9" x14ac:dyDescent="0.25">
      <c r="A1" t="s">
        <v>16</v>
      </c>
    </row>
    <row r="3" spans="1:9" x14ac:dyDescent="0.25">
      <c r="B3" s="5" t="s">
        <v>21</v>
      </c>
      <c r="C3" s="13">
        <v>4</v>
      </c>
      <c r="E3" t="s">
        <v>22</v>
      </c>
    </row>
    <row r="4" spans="1:9" x14ac:dyDescent="0.25">
      <c r="D4" s="3" t="s">
        <v>28</v>
      </c>
      <c r="E4" s="14">
        <v>10</v>
      </c>
      <c r="F4" s="14">
        <v>25</v>
      </c>
      <c r="G4" s="14">
        <v>50</v>
      </c>
      <c r="H4" s="14">
        <v>100</v>
      </c>
      <c r="I4" s="14">
        <v>200</v>
      </c>
    </row>
    <row r="5" spans="1:9" x14ac:dyDescent="0.25">
      <c r="B5" s="5" t="s">
        <v>20</v>
      </c>
      <c r="C5" s="1">
        <v>1</v>
      </c>
      <c r="D5" s="16">
        <f>SUM('market size'!J9:J15)</f>
        <v>2078</v>
      </c>
      <c r="E5" s="12">
        <f>$E$4*D5*$C$3</f>
        <v>83120</v>
      </c>
      <c r="F5" s="12">
        <f>$F$4*D5*$C$3</f>
        <v>207800</v>
      </c>
      <c r="G5" s="12">
        <f>$G$4*D5*$C$3</f>
        <v>415600</v>
      </c>
      <c r="H5" s="12">
        <f>$H$4*D5*$C$3</f>
        <v>831200</v>
      </c>
      <c r="I5" s="12">
        <f>$I$4*D5*$C$3</f>
        <v>1662400</v>
      </c>
    </row>
    <row r="6" spans="1:9" x14ac:dyDescent="0.25">
      <c r="C6" s="1">
        <v>0.8</v>
      </c>
      <c r="D6" s="6">
        <f>C6*$D$5</f>
        <v>1662.4</v>
      </c>
      <c r="E6" s="12">
        <f>$E$4*D6*$C$3</f>
        <v>66496</v>
      </c>
      <c r="F6" s="12">
        <f>$F$4*D6*$C$3</f>
        <v>166240</v>
      </c>
      <c r="G6" s="12">
        <f>$G$4*D6*$C$3</f>
        <v>332480</v>
      </c>
      <c r="H6" s="12">
        <f>$H$4*D6*$C$3</f>
        <v>664960</v>
      </c>
      <c r="I6" s="12">
        <f>$I$4*D6*$C$3</f>
        <v>1329920</v>
      </c>
    </row>
    <row r="7" spans="1:9" x14ac:dyDescent="0.25">
      <c r="C7" s="1">
        <v>0.7</v>
      </c>
      <c r="D7" s="6">
        <f>C7*$D$5</f>
        <v>1454.6</v>
      </c>
      <c r="E7" s="12">
        <f>$E$4*D7*$C$3</f>
        <v>58184</v>
      </c>
      <c r="F7" s="12">
        <f>$F$4*D7*$C$3</f>
        <v>145460</v>
      </c>
      <c r="G7" s="12">
        <f>$G$4*D7*$C$3</f>
        <v>290920</v>
      </c>
      <c r="H7" s="12">
        <f>$H$4*D7*$C$3</f>
        <v>581840</v>
      </c>
      <c r="I7" s="12">
        <f>$I$4*D7*$C$3</f>
        <v>1163680</v>
      </c>
    </row>
    <row r="8" spans="1:9" x14ac:dyDescent="0.25">
      <c r="C8" s="1">
        <v>0.6</v>
      </c>
      <c r="D8" s="6">
        <f>C8*$D$5</f>
        <v>1246.8</v>
      </c>
      <c r="E8" s="12">
        <f>$E$4*D8*$C$3</f>
        <v>49872</v>
      </c>
      <c r="F8" s="12">
        <f>$F$4*D8*$C$3</f>
        <v>124680</v>
      </c>
      <c r="G8" s="12">
        <f>$G$4*D8*$C$3</f>
        <v>249360</v>
      </c>
      <c r="H8" s="12">
        <f>$H$4*D8*$C$3</f>
        <v>498720</v>
      </c>
      <c r="I8" s="12">
        <f>$I$4*D8*$C$3</f>
        <v>997440</v>
      </c>
    </row>
    <row r="9" spans="1:9" x14ac:dyDescent="0.25">
      <c r="C9" s="1">
        <v>0.5</v>
      </c>
      <c r="D9" s="6">
        <f>C9*$D$5</f>
        <v>1039</v>
      </c>
      <c r="E9" s="12">
        <f>$E$4*D9*$C$3</f>
        <v>41560</v>
      </c>
      <c r="F9" s="12">
        <f>$F$4*D9*$C$3</f>
        <v>103900</v>
      </c>
      <c r="G9" s="12">
        <f>$G$4*D9*$C$3</f>
        <v>207800</v>
      </c>
      <c r="H9" s="12">
        <f>$H$4*D9*$C$3</f>
        <v>415600</v>
      </c>
      <c r="I9" s="12">
        <f>$I$4*D9*$C$3</f>
        <v>831200</v>
      </c>
    </row>
    <row r="10" spans="1:9" x14ac:dyDescent="0.25">
      <c r="C10" s="1">
        <v>0.4</v>
      </c>
      <c r="D10" s="6">
        <f>C10*$D$5</f>
        <v>831.2</v>
      </c>
      <c r="E10" s="12">
        <f>$E$4*D10*$C$3</f>
        <v>33248</v>
      </c>
      <c r="F10" s="12">
        <f>$F$4*D10*$C$3</f>
        <v>83120</v>
      </c>
      <c r="G10" s="12">
        <f>$G$4*D10*$C$3</f>
        <v>166240</v>
      </c>
      <c r="H10" s="12">
        <f>$H$4*D10*$C$3</f>
        <v>332480</v>
      </c>
      <c r="I10" s="12">
        <f>$I$4*D10*$C$3</f>
        <v>664960</v>
      </c>
    </row>
    <row r="11" spans="1:9" x14ac:dyDescent="0.25">
      <c r="C11" s="1">
        <v>0.3</v>
      </c>
      <c r="D11" s="6">
        <f>C11*$D$5</f>
        <v>623.4</v>
      </c>
      <c r="E11" s="12">
        <f>$E$4*D11*$C$3</f>
        <v>24936</v>
      </c>
      <c r="F11" s="12">
        <f>$F$4*D11*$C$3</f>
        <v>62340</v>
      </c>
      <c r="G11" s="12">
        <f>$G$4*D11*$C$3</f>
        <v>124680</v>
      </c>
      <c r="H11" s="12">
        <f>$H$4*D11*$C$3</f>
        <v>249360</v>
      </c>
      <c r="I11" s="12">
        <f>$I$4*D11*$C$3</f>
        <v>498720</v>
      </c>
    </row>
    <row r="12" spans="1:9" x14ac:dyDescent="0.25">
      <c r="C12" s="1">
        <v>0.2</v>
      </c>
      <c r="D12" s="6">
        <f>C12*$D$5</f>
        <v>415.6</v>
      </c>
      <c r="E12" s="12">
        <f>$E$4*D12*$C$3</f>
        <v>16624</v>
      </c>
      <c r="F12" s="12">
        <f>$F$4*D12*$C$3</f>
        <v>41560</v>
      </c>
      <c r="G12" s="12">
        <f>$G$4*D12*$C$3</f>
        <v>83120</v>
      </c>
      <c r="H12" s="12">
        <f>$H$4*D12*$C$3</f>
        <v>166240</v>
      </c>
      <c r="I12" s="12">
        <f>$I$4*D12*$C$3</f>
        <v>332480</v>
      </c>
    </row>
    <row r="13" spans="1:9" x14ac:dyDescent="0.25">
      <c r="C13" s="1">
        <v>0.1</v>
      </c>
      <c r="D13" s="6">
        <f>C13*$D$5</f>
        <v>207.8</v>
      </c>
      <c r="E13" s="12">
        <f>$E$4*D13*$C$3</f>
        <v>8312</v>
      </c>
      <c r="F13" s="12">
        <f>$F$4*D13*$C$3</f>
        <v>20780</v>
      </c>
      <c r="G13" s="12">
        <f>$G$4*D13*$C$3</f>
        <v>41560</v>
      </c>
      <c r="H13" s="12">
        <f>$H$4*D13*$C$3</f>
        <v>83120</v>
      </c>
      <c r="I13" s="12">
        <f>$I$4*D13*$C$3</f>
        <v>166240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size</vt:lpstr>
      <vt:lpstr>market potential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dcterms:created xsi:type="dcterms:W3CDTF">2019-10-04T13:59:18Z</dcterms:created>
  <dcterms:modified xsi:type="dcterms:W3CDTF">2019-10-05T13:55:08Z</dcterms:modified>
</cp:coreProperties>
</file>